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ireza\Desktop\اتاق بازرگانی\فاز دوم پروژه کار سنجی\"/>
    </mc:Choice>
  </mc:AlternateContent>
  <xr:revisionPtr revIDLastSave="0" documentId="8_{E8F38A86-CA6D-4012-BF31-3C33ABF6A6AA}" xr6:coauthVersionLast="47" xr6:coauthVersionMax="47" xr10:uidLastSave="{00000000-0000-0000-0000-000000000000}"/>
  <bookViews>
    <workbookView xWindow="-98" yWindow="-98" windowWidth="20715" windowHeight="13155" xr2:uid="{C57FCC97-D02E-4931-AC06-19ABF6F7B5EC}"/>
  </bookViews>
  <sheets>
    <sheet name="نمونه داده های فرآیند" sheetId="2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T6" i="2" l="1"/>
  <c r="E6" i="2"/>
  <c r="B6" i="2"/>
  <c r="A6" i="2"/>
  <c r="AT5" i="2"/>
  <c r="E5" i="2"/>
  <c r="B5" i="2"/>
  <c r="A5" i="2"/>
  <c r="AT4" i="2"/>
  <c r="E4" i="2"/>
  <c r="B4" i="2"/>
  <c r="A4" i="2"/>
  <c r="AT3" i="2"/>
  <c r="E3" i="2"/>
  <c r="B3" i="2"/>
  <c r="A3" i="2"/>
  <c r="AT2" i="2"/>
  <c r="E2" i="2"/>
  <c r="B2" i="2"/>
  <c r="A2" i="2"/>
</calcChain>
</file>

<file path=xl/sharedStrings.xml><?xml version="1.0" encoding="utf-8"?>
<sst xmlns="http://schemas.openxmlformats.org/spreadsheetml/2006/main" count="242" uniqueCount="137">
  <si>
    <t>ردیف</t>
  </si>
  <si>
    <t>کد کامل فرآیند</t>
  </si>
  <si>
    <t>کد فرآیند مادر</t>
  </si>
  <si>
    <t>عنوان فرآیند مادر</t>
  </si>
  <si>
    <t>کد زیر فرآیند</t>
  </si>
  <si>
    <t>عنوان زیر فرآیند</t>
  </si>
  <si>
    <t>نوع فرآیند یا دسته‌بندی فرآیند</t>
  </si>
  <si>
    <t>واحد صاحب فرآیند</t>
  </si>
  <si>
    <t>واحدهای درگیر دیگر</t>
  </si>
  <si>
    <t>هدف فرآیند</t>
  </si>
  <si>
    <t>ورودی‌های کل فرآیند</t>
  </si>
  <si>
    <t>خروجی‌های کل فرآیند</t>
  </si>
  <si>
    <t>تعداد درخواست روزانه</t>
  </si>
  <si>
    <t>اولویت فرآیند (کم/متوسط/زیاد)</t>
  </si>
  <si>
    <t>وابستگی به سامانه‌های خارجی</t>
  </si>
  <si>
    <t>سطح اتوماسیون (دستی/نیمه‌اتوماتیک/اتوماتیک)</t>
  </si>
  <si>
    <t>تاریخ مصاحبه</t>
  </si>
  <si>
    <t>نام مصاحبه‌کننده</t>
  </si>
  <si>
    <t>سمت مصاحبه‌کننده</t>
  </si>
  <si>
    <t>نام مصاحبه‌شونده</t>
  </si>
  <si>
    <t>سمت مصاحبه‌شونده</t>
  </si>
  <si>
    <t>شماره مرحله فرایند</t>
  </si>
  <si>
    <t>شرح مرحله</t>
  </si>
  <si>
    <t>واحد اجراکننده</t>
  </si>
  <si>
    <t>ورودی مرحله</t>
  </si>
  <si>
    <t>سمت سازمانی ایجاد ورودی</t>
  </si>
  <si>
    <t>نام ایجاد کننده ورودی</t>
  </si>
  <si>
    <t>خروجی حاصل این مرحله</t>
  </si>
  <si>
    <t>نوع خروجی</t>
  </si>
  <si>
    <t>واحد دریافت‌کننده خروجی</t>
  </si>
  <si>
    <t>سمت مسئول دریافت‌کننده خروجی</t>
  </si>
  <si>
    <t>نام دریافت کننده خروجی</t>
  </si>
  <si>
    <t>نوع تصمیم‌گیری</t>
  </si>
  <si>
    <t>شرط اجرا</t>
  </si>
  <si>
    <t>اگر شرط برقرار بود →</t>
  </si>
  <si>
    <t>اگر شرط برقرار نبود →</t>
  </si>
  <si>
    <t>ابزار یا سیستم</t>
  </si>
  <si>
    <t>زمان تقریبی (دقیقه)</t>
  </si>
  <si>
    <t>تعداد کارکنان درگیر در مرحله</t>
  </si>
  <si>
    <t>گلوگاه یا مشکل احتمالی</t>
  </si>
  <si>
    <t>دسته‌بندی گلوگاه (سیستمی/انسانی/سازمانی)</t>
  </si>
  <si>
    <t>پیشنهاد بهبود</t>
  </si>
  <si>
    <t>شاخص‌های اندازه‌گیری (KPI)</t>
  </si>
  <si>
    <t>منبع داده‌ها</t>
  </si>
  <si>
    <t>توسعه عضویت</t>
  </si>
  <si>
    <t>متوسط</t>
  </si>
  <si>
    <t>ندارد</t>
  </si>
  <si>
    <t>1404-05-14</t>
  </si>
  <si>
    <t>علی محمدی</t>
  </si>
  <si>
    <t>کارشناس کارسنجی (J008)</t>
  </si>
  <si>
    <t>حسن رضایی</t>
  </si>
  <si>
    <t>مدیر توسعه عضویت</t>
  </si>
  <si>
    <t>دیجیتال</t>
  </si>
  <si>
    <t>ثبت اولیه</t>
  </si>
  <si>
    <t>درخواست اطلاعات تکمیلی</t>
  </si>
  <si>
    <t>انسانی</t>
  </si>
  <si>
    <t>سازمانی</t>
  </si>
  <si>
    <t>مسئول دفتر معاونت توسعه عضویت و خدمات</t>
  </si>
  <si>
    <t>دیجیتال/کاغذی</t>
  </si>
  <si>
    <t>کارمند بایگانی</t>
  </si>
  <si>
    <t>سیستمی</t>
  </si>
  <si>
    <t>اتصال پایدارتر CRM</t>
  </si>
  <si>
    <t>بایگانی</t>
  </si>
  <si>
    <t>خطای سیستمی در بایگانی</t>
  </si>
  <si>
    <t>PR002</t>
  </si>
  <si>
    <t>برنامه‌ریزی و تعاملات سازمانی</t>
  </si>
  <si>
    <t>شرکت در جلسات و کارگروه‌ها و تشکل‌ها</t>
  </si>
  <si>
    <t>مدیریتی</t>
  </si>
  <si>
    <t>داخلی: تمام واحدها; خارجی: تشکل‌ها</t>
  </si>
  <si>
    <t>هماهنگی و پیشبرد اهداف سازمانی از طریق جلسات</t>
  </si>
  <si>
    <t>تقویم جلسات (دیجیتال)</t>
  </si>
  <si>
    <t>گزارش جلسات;بایگانی</t>
  </si>
  <si>
    <t>دستی</t>
  </si>
  <si>
    <t>دریافت درخواست جلسه</t>
  </si>
  <si>
    <t>تقویم جلسات</t>
  </si>
  <si>
    <t>درخواست جلسه ثبت‌شده</t>
  </si>
  <si>
    <t>کامل بودن اطلاعات جلسه</t>
  </si>
  <si>
    <t>برنامه‌ریزی جلسه</t>
  </si>
  <si>
    <t>نرم‌افزار مدیریت پروژه;ایمیل</t>
  </si>
  <si>
    <t>اطلاعات ناقص جلسه</t>
  </si>
  <si>
    <t>فرم استاندارد برای دعوت‌نامه</t>
  </si>
  <si>
    <t>ثبت در کمتر از 5 دقیقه</t>
  </si>
  <si>
    <t>مصاحبه;گزارش سازمانی</t>
  </si>
  <si>
    <t>برنامه جلسه تأییدشده</t>
  </si>
  <si>
    <t>هماهنگی</t>
  </si>
  <si>
    <t>توافق شرکت‌کنندگان</t>
  </si>
  <si>
    <t>حضور در جلسه</t>
  </si>
  <si>
    <t>تأخیر در هماهنگی</t>
  </si>
  <si>
    <t>تأخیر در هماهنگی‌ها</t>
  </si>
  <si>
    <t>اتوماسیون هماهنگی جلسات</t>
  </si>
  <si>
    <t>هماهنگی در کمتر از 10 دقیقه</t>
  </si>
  <si>
    <t>صورت‌جلسه اولیه</t>
  </si>
  <si>
    <t>مشارکت</t>
  </si>
  <si>
    <t>برگزاری جلسه</t>
  </si>
  <si>
    <t>لغو یا تعویق جلسه</t>
  </si>
  <si>
    <t>عدم حضور شرکت‌کنندگان</t>
  </si>
  <si>
    <t>یادآور خودکار جلسات</t>
  </si>
  <si>
    <t>حضور 100% طبق برنامه</t>
  </si>
  <si>
    <t>تهیه گزارش جلسه</t>
  </si>
  <si>
    <t>گزارش نهایی جلسه</t>
  </si>
  <si>
    <t>تدوین گزارش</t>
  </si>
  <si>
    <t>کامل بودن صورت‌جلسه</t>
  </si>
  <si>
    <t>بایگانی گزارش</t>
  </si>
  <si>
    <t>نقص در صورت‌جلسه</t>
  </si>
  <si>
    <t>قالب استاندارد گزارش</t>
  </si>
  <si>
    <t>تهیه در کمتر از 10 دقیقه</t>
  </si>
  <si>
    <t>گزارش بایگانی‌شده</t>
  </si>
  <si>
    <t>داخلی: تمام واحدها</t>
  </si>
  <si>
    <t>آماده بودن گزارش</t>
  </si>
  <si>
    <t>بایگانی و اطلاع به واحدها</t>
  </si>
  <si>
    <t>تهیه گزارش مجدد</t>
  </si>
  <si>
    <t>CRM;نرم‌افزار مدیریت پروژه</t>
  </si>
  <si>
    <t>بایگانی در کمتر از 5 دقیقه</t>
  </si>
  <si>
    <t xml:space="preserve">دوره ی انجام </t>
  </si>
  <si>
    <t>نسبت تکرار دوره</t>
  </si>
  <si>
    <t>تعداد کارشناس اختصاصی</t>
  </si>
  <si>
    <t>حداقل زمان انجام کار مرتبه اول</t>
  </si>
  <si>
    <t>حداکثر زمان انجام کار مرتبه اول</t>
  </si>
  <si>
    <t>حداقل تعداد انجام کار مرتبه اول</t>
  </si>
  <si>
    <t>حداکثر تعداد انجام کار مرتبه اول</t>
  </si>
  <si>
    <t>حداقل زمان انجام کار مرتبه دوم</t>
  </si>
  <si>
    <t>حداکثر زمان انجام کار مرتبه دوم</t>
  </si>
  <si>
    <t>حداقل تعداد انجام کار مرتبه دوم</t>
  </si>
  <si>
    <t>حداکثر تعداد انجام کار مرتبه دوم</t>
  </si>
  <si>
    <t>حداقل زمان انجام کار مرتبه سوم</t>
  </si>
  <si>
    <t>حداکثر زمان انجام کار مرتبه سوم</t>
  </si>
  <si>
    <t>حداقل تعداد انجام کار مرتبه سوم</t>
  </si>
  <si>
    <t>حداکثر تعداد انجام کار مرتبه سوم</t>
  </si>
  <si>
    <t>حداقل زمان انجام کار مرتبه چهارم</t>
  </si>
  <si>
    <t>حداکثر زمان انجام کار مرتبه چهارم</t>
  </si>
  <si>
    <t>حداقل تعداد انجام کار مرتبه چهارم</t>
  </si>
  <si>
    <t>حداکثر تعداد انجام کار مرتبه چهارم</t>
  </si>
  <si>
    <t>روزانه</t>
  </si>
  <si>
    <t>ماهانه</t>
  </si>
  <si>
    <t>فصلی</t>
  </si>
  <si>
    <t>سالانه</t>
  </si>
  <si>
    <t>هفتگی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</si>
</sst>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4"/>
      <color theme="1"/>
      <name val="Calibri"/>
      <family val="2"/>
      <scheme val="minor"/>
    </font>
    <font>
      <sz val="11"/>
      <color theme="1"/>
      <name val="B Titr"/>
      <charset val="178"/>
    </font>
    <font>
      <b/>
      <sz val="12"/>
      <color theme="1"/>
      <name val="Arial"/>
      <family val="2"/>
    </font>
    <font>
      <b/>
      <sz val="12"/>
      <color theme="1"/>
      <name val="B Nazanin"/>
      <charset val="178"/>
    </font>
    <font>
      <sz val="11"/>
      <color theme="1"/>
      <name val="Calibri"/>
      <family val="2"/>
      <scheme val="minor"/>
    </font>
    <font>
      <b/>
      <sz val="11"/>
      <name val="B Nazanin"/>
      <charset val="178"/>
    </font>
    <font>
      <b/>
      <sz val="10"/>
      <name val="B Nazanin"/>
      <charset val="178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0">
    <xf numFmtId="0" fontId="0" fillId="0" borderId="0" xfId="0"/>
    <xf numFmtId="0" fontId="1" fillId="0" borderId="0" xfId="1" applyFont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4" fillId="0" borderId="0" xfId="1" applyAlignment="1">
      <alignment horizontal="center"/>
    </xf>
    <xf numFmtId="0" fontId="5" fillId="4" borderId="0" xfId="1" applyFont="1" applyFill="1" applyAlignment="1">
      <alignment horizontal="center" vertical="center" wrapText="1"/>
    </xf>
    <xf numFmtId="0" fontId="6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 vertical="center" wrapText="1"/>
    </xf>
  </cellXfs>
  <cellStyles count="2">
    <cellStyle name="Normal" xfId="0" builtinId="0"/>
    <cellStyle name="Normal 2" xfId="1" xr:uid="{64B0B42D-2894-4537-A4B3-4A5C69C47FCC}"/>
  </cellStyles>
  <dxfs count="65"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2"/>
        <color theme="1"/>
        <name val="B Nazanin"/>
        <charset val="178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B Titr"/>
        <charset val="178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lireza/Desktop/&#1575;&#1578;&#1575;&#1602;%20&#1576;&#1575;&#1586;&#1585;&#1711;&#1575;&#1606;&#1740;/&#1662;&#1585;&#1608;&#1688;&#1607;%20&#1605;&#1593;&#1575;&#1608;&#1606;&#1578;%20&#1578;&#1608;&#1587;&#1593;&#1607;/&#1605;&#1583;&#1740;&#1585;&#1740;&#1578;%20&#1578;&#1608;&#1587;&#1593;&#1607;%20&#1593;&#1590;&#1608;&#1740;&#1578;/&#1588;&#1606;&#1575;&#1587;&#1606;&#1575;&#1605;&#1607;%20&#1608;%20&#1605;&#1585;&#1575;&#1581;&#1604;%20&#1601;&#1585;&#1575;&#1740;&#1606;&#1583;%20&#1605;&#1583;&#1740;&#1585;&#1740;&#1578;%20&#1578;&#1608;&#1587;&#1593;&#1607;%20&#1593;&#1590;&#1608;&#1740;&#1578;1404-05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ش فرایندهای توسعه عضویت"/>
      <sheetName val="مراحل فرایندهای توسعه عضویت"/>
      <sheetName val="جدول ش ف توسعه عضویت "/>
      <sheetName val="جدول م ف توسعه عضویت"/>
      <sheetName val=" جدول مراحل فرآیند "/>
      <sheetName val="جدول هدر مراحل فرآیند"/>
      <sheetName val="جدول ساختار مشاغل وکارکنان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49365AB-F302-4E3E-A5B1-402E32656DFC}" name="Table2" displayName="Table2" ref="A1:BK6" totalsRowShown="0" headerRowDxfId="64" dataDxfId="63">
  <autoFilter ref="A1:BK6" xr:uid="{0648E57D-DE82-46B6-88CC-FFCEB9644027}"/>
  <sortState xmlns:xlrd2="http://schemas.microsoft.com/office/spreadsheetml/2017/richdata2" ref="A2:BK6">
    <sortCondition ref="B2:B6"/>
    <sortCondition ref="V2:V6"/>
  </sortState>
  <tableColumns count="63">
    <tableColumn id="1" xr3:uid="{F89DAC04-6A9D-436E-881D-92F3B52B8488}" name="ردیف" dataDxfId="62">
      <calculatedColumnFormula>ROW()-1</calculatedColumnFormula>
    </tableColumn>
    <tableColumn id="2" xr3:uid="{447E430C-155A-4C03-94B0-AA59A928EB7C}" name="کد کامل فرآیند" dataDxfId="61">
      <calculatedColumnFormula>INDEX([1]!Table1[#Data],MATCH(Table2[[#This Row],[عنوان زیر فرآیند]],[1]!Table1[زیرفرآیند],0),6)</calculatedColumnFormula>
    </tableColumn>
    <tableColumn id="44" xr3:uid="{5D48B612-1041-4862-9DE6-1AEA28C6561C}" name="کد فرآیند مادر" dataDxfId="60"/>
    <tableColumn id="41" xr3:uid="{D652AE89-03EE-49C1-A77A-69F4E5C04D50}" name="عنوان فرآیند مادر" dataDxfId="59"/>
    <tableColumn id="42" xr3:uid="{74DC7BE1-0D73-4825-B592-43F6D4E523E3}" name="کد زیر فرآیند" dataDxfId="58">
      <calculatedColumnFormula>INDEX([1]!Table1[#Data],MATCH(Table2[[#This Row],[عنوان زیر فرآیند]],[1]!Table1[زیرفرآیند],0),4)</calculatedColumnFormula>
    </tableColumn>
    <tableColumn id="3" xr3:uid="{5CAEB51F-32DF-4925-B67B-B4334F65AB51}" name="عنوان زیر فرآیند" dataDxfId="57"/>
    <tableColumn id="4" xr3:uid="{A216E9AA-C31E-4902-8CF8-FB6EC9316646}" name="نوع فرآیند یا دسته‌بندی فرآیند" dataDxfId="56"/>
    <tableColumn id="5" xr3:uid="{8290D451-76A1-4C9B-88A7-87B69590983A}" name="واحد صاحب فرآیند" dataDxfId="3"/>
    <tableColumn id="6" xr3:uid="{FF193A14-0590-433A-8862-11056D2803EB}" name="واحدهای درگیر دیگر" dataDxfId="2"/>
    <tableColumn id="7" xr3:uid="{9FDAEC45-D2EA-417C-B27E-8A4C64D9DCC4}" name="هدف فرآیند" dataDxfId="1"/>
    <tableColumn id="8" xr3:uid="{C4448637-6E62-4447-9FA1-3ED0CD8067A3}" name="ورودی‌های کل فرآیند" dataDxfId="0"/>
    <tableColumn id="9" xr3:uid="{332C0C4A-989E-48DF-90DF-24C3ED1F45C4}" name="خروجی‌های کل فرآیند" dataDxfId="55"/>
    <tableColumn id="10" xr3:uid="{46C8CAD8-C6C1-42A6-9870-C01EDDB68A85}" name="تعداد درخواست روزانه" dataDxfId="54"/>
    <tableColumn id="11" xr3:uid="{767F6AE7-EB6F-4A2F-9983-A3D49D36B6F6}" name="اولویت فرآیند (کم/متوسط/زیاد)" dataDxfId="53"/>
    <tableColumn id="12" xr3:uid="{D47C4CEF-7DE3-4C88-92AA-E5AAF5238283}" name="وابستگی به سامانه‌های خارجی" dataDxfId="52"/>
    <tableColumn id="13" xr3:uid="{9C7313F1-A4CA-4647-8495-B074C41EB684}" name="سطح اتوماسیون (دستی/نیمه‌اتوماتیک/اتوماتیک)" dataDxfId="51"/>
    <tableColumn id="14" xr3:uid="{F2450DBB-80D1-496E-A667-761E5288559F}" name="تاریخ مصاحبه" dataDxfId="50"/>
    <tableColumn id="15" xr3:uid="{4C372D55-6D2D-4006-9F98-5014E6097BA1}" name="نام مصاحبه‌کننده" dataDxfId="49"/>
    <tableColumn id="16" xr3:uid="{866E421F-5AC9-49C8-BB27-5B3DC0DCE55A}" name="سمت مصاحبه‌کننده" dataDxfId="48"/>
    <tableColumn id="17" xr3:uid="{06B1D23B-1EBD-49C4-9A8E-4C2E1CF34354}" name="نام مصاحبه‌شونده" dataDxfId="47"/>
    <tableColumn id="18" xr3:uid="{8B1B9EB8-C3A6-425C-9885-A87045F7FD46}" name="سمت مصاحبه‌شونده" dataDxfId="46"/>
    <tableColumn id="19" xr3:uid="{D9AFB45C-B4AC-4F54-924B-BCAB4C00E619}" name="شماره مرحله فرایند" dataDxfId="45"/>
    <tableColumn id="20" xr3:uid="{9AAB0AD0-6D09-44BD-9E7A-8F21F2099B79}" name="شرح مرحله" dataDxfId="44"/>
    <tableColumn id="21" xr3:uid="{B7F7FECA-92A5-452E-955E-64DF14F074F5}" name="واحد اجراکننده" dataDxfId="43"/>
    <tableColumn id="22" xr3:uid="{B51CC95B-77EB-4706-ABE9-CC0B84E41945}" name="ورودی مرحله" dataDxfId="42"/>
    <tableColumn id="24" xr3:uid="{900978F0-4873-4910-822B-1D1522CCA70F}" name="سمت سازمانی ایجاد ورودی" dataDxfId="41"/>
    <tableColumn id="43" xr3:uid="{5991347C-4E36-4423-9012-54A80BEE59DC}" name="دوره ی انجام " dataDxfId="21" dataCellStyle="Normal 2"/>
    <tableColumn id="45" xr3:uid="{C5C9C306-9C55-446D-92ED-0556679E052F}" name="نسبت تکرار دوره" dataDxfId="20" dataCellStyle="Normal 2"/>
    <tableColumn id="46" xr3:uid="{351C05D8-BDB2-41DF-96EA-60F2FF37F55E}" name="تعداد کارشناس اختصاصی" dataDxfId="19" dataCellStyle="Normal 2"/>
    <tableColumn id="47" xr3:uid="{2992328A-2789-45D8-B58B-173279A57B20}" name="حداقل زمان انجام کار مرتبه اول" dataDxfId="18" dataCellStyle="Normal 2"/>
    <tableColumn id="50" xr3:uid="{6D0235A4-E78F-4439-89D4-F635674A04B9}" name="حداکثر زمان انجام کار مرتبه اول" dataDxfId="17" dataCellStyle="Normal 2"/>
    <tableColumn id="51" xr3:uid="{FE7A26D8-674B-4ABF-90F3-39B15EF8FCC5}" name="حداقل تعداد انجام کار مرتبه اول" dataDxfId="16" dataCellStyle="Normal 2"/>
    <tableColumn id="52" xr3:uid="{5B5191C1-419F-407A-B3BB-927048452ADD}" name="حداکثر تعداد انجام کار مرتبه اول" dataDxfId="15" dataCellStyle="Normal 2"/>
    <tableColumn id="53" xr3:uid="{E63B8C44-D980-4288-B40D-1A34AC93EBFB}" name="حداقل زمان انجام کار مرتبه دوم" dataDxfId="14" dataCellStyle="Normal 2"/>
    <tableColumn id="54" xr3:uid="{E544BC3D-E9A8-4710-976C-289D9402CE51}" name="حداکثر زمان انجام کار مرتبه دوم" dataDxfId="13" dataCellStyle="Normal 2"/>
    <tableColumn id="55" xr3:uid="{C5822863-ED28-4EDC-A015-B571F64D8357}" name="حداقل تعداد انجام کار مرتبه دوم" dataDxfId="12" dataCellStyle="Normal 2"/>
    <tableColumn id="56" xr3:uid="{999034D0-A5AC-4341-AAA3-94E1B85141E7}" name="حداکثر تعداد انجام کار مرتبه دوم" dataDxfId="11" dataCellStyle="Normal 2"/>
    <tableColumn id="57" xr3:uid="{93D6DDF3-5D85-4950-BC7E-373226C9B5AF}" name="حداقل زمان انجام کار مرتبه سوم" dataDxfId="10" dataCellStyle="Normal 2"/>
    <tableColumn id="58" xr3:uid="{B56FDD1D-ADE3-44E9-9F1E-05FF6578850D}" name="حداکثر زمان انجام کار مرتبه سوم" dataDxfId="9" dataCellStyle="Normal 2"/>
    <tableColumn id="59" xr3:uid="{4FE47D83-0DB8-4D29-9B50-95AE7A18A1E0}" name="حداقل تعداد انجام کار مرتبه سوم" dataDxfId="8" dataCellStyle="Normal 2"/>
    <tableColumn id="60" xr3:uid="{9DC6E657-E71D-4A05-8205-78741C69E98A}" name="حداکثر تعداد انجام کار مرتبه سوم" dataDxfId="7" dataCellStyle="Normal 2"/>
    <tableColumn id="61" xr3:uid="{9927B538-194E-4CDB-8CE5-6A95362D2735}" name="حداقل زمان انجام کار مرتبه چهارم" dataDxfId="6" dataCellStyle="Normal 2"/>
    <tableColumn id="62" xr3:uid="{1322F584-15C4-423D-A199-9F83967FE098}" name="حداکثر زمان انجام کار مرتبه چهارم" dataDxfId="5" dataCellStyle="Normal 2"/>
    <tableColumn id="63" xr3:uid="{DF3BA717-E362-4233-9B15-AFE0D3FDEF36}" name="حداقل تعداد انجام کار مرتبه چهارم" dataDxfId="4" dataCellStyle="Normal 2"/>
    <tableColumn id="23" xr3:uid="{02EF9D00-A004-465C-9679-C81D3DEEE1EE}" name="حداکثر تعداد انجام کار مرتبه چهارم" dataDxfId="22" dataCellStyle="Normal 2"/>
    <tableColumn id="48" xr3:uid="{79D8FD18-235E-4D2E-A564-AB174B81436F}" name="نام ایجاد کننده ورودی" dataDxfId="40">
      <calculatedColumnFormula>INDEX([1]!Table5[#Data],MATCH(Table2[[#This Row],[سمت سازمانی ایجاد ورودی]],[1]!Table5[عنوان پست یا شغل],0),3)</calculatedColumnFormula>
    </tableColumn>
    <tableColumn id="25" xr3:uid="{32AB0258-8AD1-4C75-A4B7-2E79C5CB6C53}" name="خروجی حاصل این مرحله" dataDxfId="39"/>
    <tableColumn id="26" xr3:uid="{DD6935DD-E9A0-4590-ACB5-1CABB335E18C}" name="نوع خروجی" dataDxfId="38"/>
    <tableColumn id="27" xr3:uid="{D216A137-6180-45BF-AA4C-0680F970317A}" name="واحد دریافت‌کننده خروجی" dataDxfId="37"/>
    <tableColumn id="28" xr3:uid="{AA516E31-8D92-4B00-BEA5-FDB914A347F8}" name="سمت مسئول دریافت‌کننده خروجی" dataDxfId="36"/>
    <tableColumn id="49" xr3:uid="{912005C7-C066-4CE0-B3C2-94DA53400B49}" name="نام دریافت کننده خروجی" dataDxfId="35"/>
    <tableColumn id="29" xr3:uid="{B31A0FBD-C9E5-4934-B5D9-42FD2B779CB6}" name="نوع تصمیم‌گیری" dataDxfId="34"/>
    <tableColumn id="30" xr3:uid="{DA4BE482-3A2A-42A8-9D60-B9DC6B186CB6}" name="شرط اجرا" dataDxfId="33"/>
    <tableColumn id="31" xr3:uid="{A4C71DCC-EB63-4945-BCDF-146439A85610}" name="اگر شرط برقرار بود →" dataDxfId="32"/>
    <tableColumn id="32" xr3:uid="{5A16BE4E-950A-4158-ABC2-EAFADBFDFFED}" name="اگر شرط برقرار نبود →" dataDxfId="31"/>
    <tableColumn id="33" xr3:uid="{257056E5-7C46-47E6-85EE-AB2ED14C29F7}" name="ابزار یا سیستم" dataDxfId="30"/>
    <tableColumn id="34" xr3:uid="{3EC111A0-A937-4B4F-9B95-2D7039BD8655}" name="زمان تقریبی (دقیقه)" dataDxfId="29"/>
    <tableColumn id="35" xr3:uid="{25F75BD7-3F9B-44A9-BB23-DD124799B535}" name="تعداد کارکنان درگیر در مرحله" dataDxfId="28"/>
    <tableColumn id="36" xr3:uid="{03493596-3476-4FF7-99D3-F12A8B60DB30}" name="گلوگاه یا مشکل احتمالی" dataDxfId="27"/>
    <tableColumn id="37" xr3:uid="{928798B8-50F1-406C-BD96-4BDA8A75250E}" name="دسته‌بندی گلوگاه (سیستمی/انسانی/سازمانی)" dataDxfId="26"/>
    <tableColumn id="38" xr3:uid="{1F6B09A4-FBAE-4378-8B77-AE466551788D}" name="پیشنهاد بهبود" dataDxfId="25"/>
    <tableColumn id="39" xr3:uid="{3302FE63-B3D0-4CBC-8535-363B408A2305}" name="شاخص‌های اندازه‌گیری (KPI)" dataDxfId="24"/>
    <tableColumn id="40" xr3:uid="{4430DF2F-54A9-4C27-A50A-F15EA67B0D47}" name="منبع داده‌ها" dataDxfId="2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7AA5C-6F10-4682-A440-641595F5793E}">
  <dimension ref="A1:BK6"/>
  <sheetViews>
    <sheetView rightToLeft="1" tabSelected="1" topLeftCell="L1" zoomScale="70" zoomScaleNormal="70" workbookViewId="0">
      <selection activeCell="P18" sqref="P18"/>
    </sheetView>
  </sheetViews>
  <sheetFormatPr defaultRowHeight="14.25" x14ac:dyDescent="0.45"/>
  <cols>
    <col min="1" max="1" width="7.26171875" style="6" bestFit="1" customWidth="1"/>
    <col min="2" max="2" width="15.05078125" style="6" bestFit="1" customWidth="1"/>
    <col min="3" max="3" width="12.578125" style="6" customWidth="1"/>
    <col min="4" max="4" width="20.26171875" style="6" customWidth="1"/>
    <col min="5" max="5" width="11.9453125" style="6" customWidth="1"/>
    <col min="6" max="6" width="30.1015625" style="6" customWidth="1"/>
    <col min="7" max="7" width="21.41796875" style="6" customWidth="1"/>
    <col min="8" max="8" width="15" style="6" customWidth="1"/>
    <col min="9" max="9" width="26.7890625" style="6" customWidth="1"/>
    <col min="10" max="10" width="32.5234375" style="6" customWidth="1"/>
    <col min="11" max="11" width="30.68359375" style="6" customWidth="1"/>
    <col min="12" max="12" width="23.734375" style="6" customWidth="1"/>
    <col min="13" max="13" width="16.89453125" style="6" customWidth="1"/>
    <col min="14" max="14" width="22.68359375" style="6" customWidth="1"/>
    <col min="15" max="15" width="20.83984375" style="6" customWidth="1"/>
    <col min="16" max="16" width="30.734375" style="6" customWidth="1"/>
    <col min="17" max="17" width="11.47265625" style="6" customWidth="1"/>
    <col min="18" max="18" width="13.20703125" style="6" customWidth="1"/>
    <col min="19" max="19" width="16.05078125" style="6" customWidth="1"/>
    <col min="20" max="20" width="13.5234375" style="6" customWidth="1"/>
    <col min="21" max="21" width="14.62890625" style="6" customWidth="1"/>
    <col min="22" max="22" width="18.7890625" style="6" bestFit="1" customWidth="1"/>
    <col min="23" max="23" width="19.578125" style="6" bestFit="1" customWidth="1"/>
    <col min="24" max="24" width="12.89453125" style="6" bestFit="1" customWidth="1"/>
    <col min="25" max="25" width="21.9453125" style="6" bestFit="1" customWidth="1"/>
    <col min="26" max="26" width="26.7890625" style="6" bestFit="1" customWidth="1"/>
    <col min="27" max="45" width="7.7890625" style="6" customWidth="1"/>
    <col min="46" max="46" width="15.89453125" style="6" bestFit="1" customWidth="1"/>
    <col min="47" max="47" width="18.62890625" style="6" bestFit="1" customWidth="1"/>
    <col min="48" max="48" width="10.9453125" style="6" bestFit="1" customWidth="1"/>
    <col min="49" max="49" width="26.7890625" style="6" bestFit="1" customWidth="1"/>
    <col min="50" max="50" width="23" style="6" bestFit="1" customWidth="1"/>
    <col min="51" max="51" width="23" style="6" customWidth="1"/>
    <col min="52" max="52" width="12.68359375" style="6" bestFit="1" customWidth="1"/>
    <col min="53" max="53" width="15.62890625" style="6" bestFit="1" customWidth="1"/>
    <col min="54" max="54" width="16.734375" style="6" bestFit="1" customWidth="1"/>
    <col min="55" max="55" width="17.3125" style="6" bestFit="1" customWidth="1"/>
    <col min="56" max="56" width="29.578125" style="6" bestFit="1" customWidth="1"/>
    <col min="57" max="57" width="15.3671875" style="6" bestFit="1" customWidth="1"/>
    <col min="58" max="58" width="21" style="6" bestFit="1" customWidth="1"/>
    <col min="59" max="59" width="17.9453125" style="6" bestFit="1" customWidth="1"/>
    <col min="60" max="60" width="29.3671875" style="6" bestFit="1" customWidth="1"/>
    <col min="61" max="61" width="21.5234375" style="6" bestFit="1" customWidth="1"/>
    <col min="62" max="62" width="21.1015625" style="6" bestFit="1" customWidth="1"/>
    <col min="63" max="64" width="14.734375" style="6" bestFit="1" customWidth="1"/>
    <col min="65" max="16384" width="8.83984375" style="6"/>
  </cols>
  <sheetData>
    <row r="1" spans="1:63" s="1" customFormat="1" ht="80.25" customHeight="1" x14ac:dyDescent="0.5500000000000000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7" t="s">
        <v>113</v>
      </c>
      <c r="AB1" s="7" t="s">
        <v>114</v>
      </c>
      <c r="AC1" s="7" t="s">
        <v>115</v>
      </c>
      <c r="AD1" s="8" t="s">
        <v>116</v>
      </c>
      <c r="AE1" s="8" t="s">
        <v>117</v>
      </c>
      <c r="AF1" s="9" t="s">
        <v>118</v>
      </c>
      <c r="AG1" s="9" t="s">
        <v>119</v>
      </c>
      <c r="AH1" s="8" t="s">
        <v>120</v>
      </c>
      <c r="AI1" s="8" t="s">
        <v>121</v>
      </c>
      <c r="AJ1" s="9" t="s">
        <v>122</v>
      </c>
      <c r="AK1" s="9" t="s">
        <v>123</v>
      </c>
      <c r="AL1" s="8" t="s">
        <v>124</v>
      </c>
      <c r="AM1" s="8" t="s">
        <v>125</v>
      </c>
      <c r="AN1" s="9" t="s">
        <v>126</v>
      </c>
      <c r="AO1" s="9" t="s">
        <v>127</v>
      </c>
      <c r="AP1" s="8" t="s">
        <v>128</v>
      </c>
      <c r="AQ1" s="8" t="s">
        <v>129</v>
      </c>
      <c r="AR1" s="9" t="s">
        <v>130</v>
      </c>
      <c r="AS1" s="9" t="s">
        <v>131</v>
      </c>
      <c r="AT1" s="1" t="s">
        <v>26</v>
      </c>
      <c r="AU1" s="1" t="s">
        <v>27</v>
      </c>
      <c r="AV1" s="1" t="s">
        <v>28</v>
      </c>
      <c r="AW1" s="1" t="s">
        <v>29</v>
      </c>
      <c r="AX1" s="1" t="s">
        <v>30</v>
      </c>
      <c r="AY1" s="1" t="s">
        <v>31</v>
      </c>
      <c r="AZ1" s="1" t="s">
        <v>32</v>
      </c>
      <c r="BA1" s="1" t="s">
        <v>33</v>
      </c>
      <c r="BB1" s="1" t="s">
        <v>34</v>
      </c>
      <c r="BC1" s="1" t="s">
        <v>35</v>
      </c>
      <c r="BD1" s="1" t="s">
        <v>36</v>
      </c>
      <c r="BE1" s="1" t="s">
        <v>37</v>
      </c>
      <c r="BF1" s="1" t="s">
        <v>38</v>
      </c>
      <c r="BG1" s="1" t="s">
        <v>39</v>
      </c>
      <c r="BH1" s="1" t="s">
        <v>40</v>
      </c>
      <c r="BI1" s="1" t="s">
        <v>41</v>
      </c>
      <c r="BJ1" s="1" t="s">
        <v>42</v>
      </c>
      <c r="BK1" s="1" t="s">
        <v>43</v>
      </c>
    </row>
    <row r="2" spans="1:63" ht="19.899999999999999" x14ac:dyDescent="0.45">
      <c r="A2" s="3">
        <f t="shared" ref="A2:A6" si="0">ROW()-1</f>
        <v>1</v>
      </c>
      <c r="B2" s="3" t="str">
        <f>INDEX([1]!Table1[#Data],MATCH(Table2[[#This Row],[عنوان زیر فرآیند]],[1]!Table1[زیرفرآیند],0),6)</f>
        <v>PR3-002-SPR001-4</v>
      </c>
      <c r="C2" s="3" t="s">
        <v>64</v>
      </c>
      <c r="D2" s="4" t="s">
        <v>65</v>
      </c>
      <c r="E2" s="3" t="str">
        <f>INDEX([1]!Table1[#Data],MATCH(Table2[[#This Row],[عنوان زیر فرآیند]],[1]!Table1[زیرفرآیند],0),4)</f>
        <v>SPR001</v>
      </c>
      <c r="F2" s="4" t="s">
        <v>66</v>
      </c>
      <c r="G2" s="4" t="s">
        <v>67</v>
      </c>
      <c r="H2" s="4" t="s">
        <v>44</v>
      </c>
      <c r="I2" s="4" t="s">
        <v>68</v>
      </c>
      <c r="J2" s="4" t="s">
        <v>69</v>
      </c>
      <c r="K2" s="4" t="s">
        <v>70</v>
      </c>
      <c r="L2" s="4" t="s">
        <v>71</v>
      </c>
      <c r="M2" s="4">
        <v>5</v>
      </c>
      <c r="N2" s="4" t="s">
        <v>45</v>
      </c>
      <c r="O2" s="4" t="s">
        <v>46</v>
      </c>
      <c r="P2" s="4" t="s">
        <v>72</v>
      </c>
      <c r="Q2" s="4" t="s">
        <v>47</v>
      </c>
      <c r="R2" s="4" t="s">
        <v>48</v>
      </c>
      <c r="S2" s="4" t="s">
        <v>49</v>
      </c>
      <c r="T2" s="4" t="s">
        <v>50</v>
      </c>
      <c r="U2" s="4" t="s">
        <v>51</v>
      </c>
      <c r="V2" s="5">
        <v>1</v>
      </c>
      <c r="W2" s="4" t="s">
        <v>73</v>
      </c>
      <c r="X2" s="4" t="s">
        <v>44</v>
      </c>
      <c r="Y2" s="4" t="s">
        <v>74</v>
      </c>
      <c r="Z2" s="4" t="s">
        <v>57</v>
      </c>
      <c r="AA2" s="4" t="s">
        <v>132</v>
      </c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 t="str">
        <f>INDEX([1]!Table5[#Data],MATCH(Table2[[#This Row],[سمت سازمانی ایجاد ورودی]],[1]!Table5[عنوان پست یا شغل],0),3)</f>
        <v>علیرضا میر آبادی نژاد</v>
      </c>
      <c r="AU2" s="4" t="s">
        <v>75</v>
      </c>
      <c r="AV2" s="4" t="s">
        <v>52</v>
      </c>
      <c r="AW2" s="4" t="s">
        <v>44</v>
      </c>
      <c r="AX2" s="4" t="s">
        <v>51</v>
      </c>
      <c r="AY2" s="4"/>
      <c r="AZ2" s="4" t="s">
        <v>53</v>
      </c>
      <c r="BA2" s="4" t="s">
        <v>76</v>
      </c>
      <c r="BB2" s="4" t="s">
        <v>77</v>
      </c>
      <c r="BC2" s="4" t="s">
        <v>54</v>
      </c>
      <c r="BD2" s="4" t="s">
        <v>78</v>
      </c>
      <c r="BE2" s="4">
        <v>5</v>
      </c>
      <c r="BF2" s="4">
        <v>1</v>
      </c>
      <c r="BG2" s="4" t="s">
        <v>79</v>
      </c>
      <c r="BH2" s="4" t="s">
        <v>55</v>
      </c>
      <c r="BI2" s="4" t="s">
        <v>80</v>
      </c>
      <c r="BJ2" s="4" t="s">
        <v>81</v>
      </c>
      <c r="BK2" s="4" t="s">
        <v>82</v>
      </c>
    </row>
    <row r="3" spans="1:63" ht="19.899999999999999" x14ac:dyDescent="0.45">
      <c r="A3" s="3">
        <f t="shared" si="0"/>
        <v>2</v>
      </c>
      <c r="B3" s="3" t="str">
        <f>INDEX([1]!Table1[#Data],MATCH(Table2[[#This Row],[عنوان زیر فرآیند]],[1]!Table1[زیرفرآیند],0),6)</f>
        <v>PR3-002-SPR001-4</v>
      </c>
      <c r="C3" s="3" t="s">
        <v>64</v>
      </c>
      <c r="D3" s="4" t="s">
        <v>65</v>
      </c>
      <c r="E3" s="3" t="str">
        <f>INDEX([1]!Table1[#Data],MATCH(Table2[[#This Row],[عنوان زیر فرآیند]],[1]!Table1[زیرفرآیند],0),4)</f>
        <v>SPR001</v>
      </c>
      <c r="F3" s="4" t="s">
        <v>66</v>
      </c>
      <c r="G3" s="4" t="s">
        <v>67</v>
      </c>
      <c r="H3" s="4" t="s">
        <v>44</v>
      </c>
      <c r="I3" s="4" t="s">
        <v>68</v>
      </c>
      <c r="J3" s="4" t="s">
        <v>69</v>
      </c>
      <c r="K3" s="4" t="s">
        <v>70</v>
      </c>
      <c r="L3" s="4" t="s">
        <v>71</v>
      </c>
      <c r="M3" s="4">
        <v>5</v>
      </c>
      <c r="N3" s="4" t="s">
        <v>45</v>
      </c>
      <c r="O3" s="4" t="s">
        <v>46</v>
      </c>
      <c r="P3" s="4" t="s">
        <v>72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5">
        <v>2</v>
      </c>
      <c r="W3" s="4" t="s">
        <v>77</v>
      </c>
      <c r="X3" s="4" t="s">
        <v>44</v>
      </c>
      <c r="Y3" s="4" t="s">
        <v>75</v>
      </c>
      <c r="Z3" s="4" t="s">
        <v>57</v>
      </c>
      <c r="AA3" s="4" t="s">
        <v>136</v>
      </c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 t="str">
        <f>INDEX([1]!Table5[#Data],MATCH(Table2[[#This Row],[سمت سازمانی ایجاد ورودی]],[1]!Table5[عنوان پست یا شغل],0),3)</f>
        <v>علیرضا میر آبادی نژاد</v>
      </c>
      <c r="AU3" s="4" t="s">
        <v>83</v>
      </c>
      <c r="AV3" s="4" t="s">
        <v>52</v>
      </c>
      <c r="AW3" s="4" t="s">
        <v>44</v>
      </c>
      <c r="AX3" s="4" t="s">
        <v>51</v>
      </c>
      <c r="AY3" s="4"/>
      <c r="AZ3" s="4" t="s">
        <v>84</v>
      </c>
      <c r="BA3" s="4" t="s">
        <v>85</v>
      </c>
      <c r="BB3" s="4" t="s">
        <v>86</v>
      </c>
      <c r="BC3" s="4" t="s">
        <v>87</v>
      </c>
      <c r="BD3" s="4" t="s">
        <v>78</v>
      </c>
      <c r="BE3" s="4">
        <v>10</v>
      </c>
      <c r="BF3" s="4">
        <v>1</v>
      </c>
      <c r="BG3" s="4" t="s">
        <v>88</v>
      </c>
      <c r="BH3" s="4" t="s">
        <v>56</v>
      </c>
      <c r="BI3" s="4" t="s">
        <v>89</v>
      </c>
      <c r="BJ3" s="4" t="s">
        <v>90</v>
      </c>
      <c r="BK3" s="4" t="s">
        <v>82</v>
      </c>
    </row>
    <row r="4" spans="1:63" ht="19.899999999999999" x14ac:dyDescent="0.45">
      <c r="A4" s="3">
        <f t="shared" si="0"/>
        <v>3</v>
      </c>
      <c r="B4" s="3" t="str">
        <f>INDEX([1]!Table1[#Data],MATCH(Table2[[#This Row],[عنوان زیر فرآیند]],[1]!Table1[زیرفرآیند],0),6)</f>
        <v>PR3-002-SPR001-4</v>
      </c>
      <c r="C4" s="3" t="s">
        <v>64</v>
      </c>
      <c r="D4" s="4" t="s">
        <v>65</v>
      </c>
      <c r="E4" s="3" t="str">
        <f>INDEX([1]!Table1[#Data],MATCH(Table2[[#This Row],[عنوان زیر فرآیند]],[1]!Table1[زیرفرآیند],0),4)</f>
        <v>SPR001</v>
      </c>
      <c r="F4" s="4" t="s">
        <v>66</v>
      </c>
      <c r="G4" s="4" t="s">
        <v>67</v>
      </c>
      <c r="H4" s="4" t="s">
        <v>44</v>
      </c>
      <c r="I4" s="4" t="s">
        <v>68</v>
      </c>
      <c r="J4" s="4" t="s">
        <v>69</v>
      </c>
      <c r="K4" s="4" t="s">
        <v>70</v>
      </c>
      <c r="L4" s="4" t="s">
        <v>71</v>
      </c>
      <c r="M4" s="4">
        <v>5</v>
      </c>
      <c r="N4" s="4" t="s">
        <v>45</v>
      </c>
      <c r="O4" s="4" t="s">
        <v>46</v>
      </c>
      <c r="P4" s="4" t="s">
        <v>72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5">
        <v>3</v>
      </c>
      <c r="W4" s="4" t="s">
        <v>86</v>
      </c>
      <c r="X4" s="4" t="s">
        <v>44</v>
      </c>
      <c r="Y4" s="4" t="s">
        <v>83</v>
      </c>
      <c r="Z4" s="4" t="s">
        <v>51</v>
      </c>
      <c r="AA4" s="4" t="s">
        <v>133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 t="str">
        <f>INDEX([1]!Table5[#Data],MATCH(Table2[[#This Row],[سمت سازمانی ایجاد ورودی]],[1]!Table5[عنوان پست یا شغل],0),3)</f>
        <v>مرضیه قاسمی زاده کرکانی</v>
      </c>
      <c r="AU4" s="4" t="s">
        <v>91</v>
      </c>
      <c r="AV4" s="4" t="s">
        <v>58</v>
      </c>
      <c r="AW4" s="4" t="s">
        <v>44</v>
      </c>
      <c r="AX4" s="4" t="s">
        <v>51</v>
      </c>
      <c r="AY4" s="4"/>
      <c r="AZ4" s="4" t="s">
        <v>92</v>
      </c>
      <c r="BA4" s="4" t="s">
        <v>93</v>
      </c>
      <c r="BB4" s="4" t="s">
        <v>94</v>
      </c>
      <c r="BC4" s="4" t="s">
        <v>78</v>
      </c>
      <c r="BD4" s="4">
        <v>30</v>
      </c>
      <c r="BE4" s="4">
        <v>1</v>
      </c>
      <c r="BF4" s="4" t="s">
        <v>95</v>
      </c>
      <c r="BG4" s="4" t="s">
        <v>56</v>
      </c>
      <c r="BH4" s="4" t="s">
        <v>96</v>
      </c>
      <c r="BI4" s="4" t="s">
        <v>97</v>
      </c>
      <c r="BJ4" s="4" t="s">
        <v>82</v>
      </c>
      <c r="BK4" s="4"/>
    </row>
    <row r="5" spans="1:63" ht="19.899999999999999" x14ac:dyDescent="0.45">
      <c r="A5" s="3">
        <f t="shared" si="0"/>
        <v>4</v>
      </c>
      <c r="B5" s="3" t="str">
        <f>INDEX([1]!Table1[#Data],MATCH(Table2[[#This Row],[عنوان زیر فرآیند]],[1]!Table1[زیرفرآیند],0),6)</f>
        <v>PR3-002-SPR001-4</v>
      </c>
      <c r="C5" s="3" t="s">
        <v>64</v>
      </c>
      <c r="D5" s="4" t="s">
        <v>65</v>
      </c>
      <c r="E5" s="3" t="str">
        <f>INDEX([1]!Table1[#Data],MATCH(Table2[[#This Row],[عنوان زیر فرآیند]],[1]!Table1[زیرفرآیند],0),4)</f>
        <v>SPR001</v>
      </c>
      <c r="F5" s="4" t="s">
        <v>66</v>
      </c>
      <c r="G5" s="4" t="s">
        <v>67</v>
      </c>
      <c r="H5" s="4" t="s">
        <v>44</v>
      </c>
      <c r="I5" s="4" t="s">
        <v>68</v>
      </c>
      <c r="J5" s="4" t="s">
        <v>69</v>
      </c>
      <c r="K5" s="4" t="s">
        <v>70</v>
      </c>
      <c r="L5" s="4" t="s">
        <v>71</v>
      </c>
      <c r="M5" s="4">
        <v>5</v>
      </c>
      <c r="N5" s="4" t="s">
        <v>45</v>
      </c>
      <c r="O5" s="4" t="s">
        <v>46</v>
      </c>
      <c r="P5" s="4" t="s">
        <v>72</v>
      </c>
      <c r="Q5" s="4" t="s">
        <v>47</v>
      </c>
      <c r="R5" s="4" t="s">
        <v>48</v>
      </c>
      <c r="S5" s="4" t="s">
        <v>49</v>
      </c>
      <c r="T5" s="4" t="s">
        <v>50</v>
      </c>
      <c r="U5" s="4" t="s">
        <v>51</v>
      </c>
      <c r="V5" s="5">
        <v>4</v>
      </c>
      <c r="W5" s="4" t="s">
        <v>98</v>
      </c>
      <c r="X5" s="4" t="s">
        <v>44</v>
      </c>
      <c r="Y5" s="4" t="s">
        <v>91</v>
      </c>
      <c r="Z5" s="4" t="s">
        <v>51</v>
      </c>
      <c r="AA5" s="4" t="s">
        <v>134</v>
      </c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 t="str">
        <f>INDEX([1]!Table5[#Data],MATCH(Table2[[#This Row],[سمت سازمانی ایجاد ورودی]],[1]!Table5[عنوان پست یا شغل],0),3)</f>
        <v>مرضیه قاسمی زاده کرکانی</v>
      </c>
      <c r="AU5" s="4" t="s">
        <v>99</v>
      </c>
      <c r="AV5" s="4" t="s">
        <v>52</v>
      </c>
      <c r="AW5" s="4" t="s">
        <v>44</v>
      </c>
      <c r="AX5" s="4" t="s">
        <v>59</v>
      </c>
      <c r="AY5" s="4"/>
      <c r="AZ5" s="4" t="s">
        <v>100</v>
      </c>
      <c r="BA5" s="4" t="s">
        <v>101</v>
      </c>
      <c r="BB5" s="4" t="s">
        <v>102</v>
      </c>
      <c r="BC5" s="4" t="s">
        <v>54</v>
      </c>
      <c r="BD5" s="4" t="s">
        <v>78</v>
      </c>
      <c r="BE5" s="4">
        <v>10</v>
      </c>
      <c r="BF5" s="4">
        <v>1</v>
      </c>
      <c r="BG5" s="4" t="s">
        <v>103</v>
      </c>
      <c r="BH5" s="4" t="s">
        <v>55</v>
      </c>
      <c r="BI5" s="4" t="s">
        <v>104</v>
      </c>
      <c r="BJ5" s="4" t="s">
        <v>105</v>
      </c>
      <c r="BK5" s="4" t="s">
        <v>82</v>
      </c>
    </row>
    <row r="6" spans="1:63" ht="19.899999999999999" x14ac:dyDescent="0.45">
      <c r="A6" s="3">
        <f t="shared" si="0"/>
        <v>5</v>
      </c>
      <c r="B6" s="3" t="str">
        <f>INDEX([1]!Table1[#Data],MATCH(Table2[[#This Row],[عنوان زیر فرآیند]],[1]!Table1[زیرفرآیند],0),6)</f>
        <v>PR3-002-SPR001-4</v>
      </c>
      <c r="C6" s="3" t="s">
        <v>64</v>
      </c>
      <c r="D6" s="4" t="s">
        <v>65</v>
      </c>
      <c r="E6" s="3" t="str">
        <f>INDEX([1]!Table1[#Data],MATCH(Table2[[#This Row],[عنوان زیر فرآیند]],[1]!Table1[زیرفرآیند],0),4)</f>
        <v>SPR001</v>
      </c>
      <c r="F6" s="4" t="s">
        <v>66</v>
      </c>
      <c r="G6" s="4" t="s">
        <v>67</v>
      </c>
      <c r="H6" s="4" t="s">
        <v>44</v>
      </c>
      <c r="I6" s="4" t="s">
        <v>68</v>
      </c>
      <c r="J6" s="4" t="s">
        <v>69</v>
      </c>
      <c r="K6" s="4" t="s">
        <v>70</v>
      </c>
      <c r="L6" s="4" t="s">
        <v>71</v>
      </c>
      <c r="M6" s="4">
        <v>5</v>
      </c>
      <c r="N6" s="4" t="s">
        <v>45</v>
      </c>
      <c r="O6" s="4" t="s">
        <v>46</v>
      </c>
      <c r="P6" s="4" t="s">
        <v>72</v>
      </c>
      <c r="Q6" s="4" t="s">
        <v>47</v>
      </c>
      <c r="R6" s="4" t="s">
        <v>48</v>
      </c>
      <c r="S6" s="4" t="s">
        <v>49</v>
      </c>
      <c r="T6" s="4" t="s">
        <v>50</v>
      </c>
      <c r="U6" s="4" t="s">
        <v>51</v>
      </c>
      <c r="V6" s="5">
        <v>5</v>
      </c>
      <c r="W6" s="4" t="s">
        <v>102</v>
      </c>
      <c r="X6" s="4" t="s">
        <v>44</v>
      </c>
      <c r="Y6" s="4" t="s">
        <v>99</v>
      </c>
      <c r="Z6" s="4" t="s">
        <v>57</v>
      </c>
      <c r="AA6" s="4" t="s">
        <v>135</v>
      </c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 t="str">
        <f>INDEX([1]!Table5[#Data],MATCH(Table2[[#This Row],[سمت سازمانی ایجاد ورودی]],[1]!Table5[عنوان پست یا شغل],0),3)</f>
        <v>علیرضا میر آبادی نژاد</v>
      </c>
      <c r="AU6" s="4" t="s">
        <v>106</v>
      </c>
      <c r="AV6" s="4" t="s">
        <v>52</v>
      </c>
      <c r="AW6" s="4" t="s">
        <v>107</v>
      </c>
      <c r="AX6" s="4" t="s">
        <v>59</v>
      </c>
      <c r="AY6" s="4"/>
      <c r="AZ6" s="4" t="s">
        <v>62</v>
      </c>
      <c r="BA6" s="4" t="s">
        <v>108</v>
      </c>
      <c r="BB6" s="4" t="s">
        <v>109</v>
      </c>
      <c r="BC6" s="4" t="s">
        <v>110</v>
      </c>
      <c r="BD6" s="4" t="s">
        <v>111</v>
      </c>
      <c r="BE6" s="4">
        <v>5</v>
      </c>
      <c r="BF6" s="4">
        <v>1</v>
      </c>
      <c r="BG6" s="4" t="s">
        <v>63</v>
      </c>
      <c r="BH6" s="4" t="s">
        <v>60</v>
      </c>
      <c r="BI6" s="4" t="s">
        <v>61</v>
      </c>
      <c r="BJ6" s="4" t="s">
        <v>112</v>
      </c>
      <c r="BK6" s="4" t="s">
        <v>82</v>
      </c>
    </row>
  </sheetData>
  <phoneticPr fontId="7" type="noConversion"/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نمونه داده های فرآیند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Alireza Haddad</dc:creator>
  <cp:lastModifiedBy>Alireza Haddad</cp:lastModifiedBy>
  <dcterms:created xsi:type="dcterms:W3CDTF">2026-01-30T17:56:39Z</dcterms:created>
  <dcterms:modified xsi:type="dcterms:W3CDTF">2026-01-30T18:13:51Z</dcterms:modified>
</cp:coreProperties>
</file>